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综合管理" sheetId="1" r:id="rId1"/>
  </sheets>
  <calcPr calcId="144525"/>
</workbook>
</file>

<file path=xl/sharedStrings.xml><?xml version="1.0" encoding="utf-8"?>
<sst xmlns="http://schemas.openxmlformats.org/spreadsheetml/2006/main" count="44">
  <si>
    <t>中共四川省委统战部2021年公开遴选公务员考试总成绩、岗位排名一览表</t>
  </si>
  <si>
    <t>单位名称</t>
  </si>
  <si>
    <t>岗位名称</t>
  </si>
  <si>
    <t>报考人姓名</t>
  </si>
  <si>
    <t>准考证号</t>
  </si>
  <si>
    <t>笔试折合成绩</t>
  </si>
  <si>
    <t>面试折合成绩</t>
  </si>
  <si>
    <t>总考分</t>
  </si>
  <si>
    <t>岗位排名</t>
  </si>
  <si>
    <t>备注</t>
  </si>
  <si>
    <t>省委统战部</t>
  </si>
  <si>
    <t>综合管理（面向所有公务员）</t>
  </si>
  <si>
    <t>罗  梅</t>
  </si>
  <si>
    <t>9051210608818</t>
  </si>
  <si>
    <t>体检</t>
  </si>
  <si>
    <t>高红星</t>
  </si>
  <si>
    <t>9051210117422</t>
  </si>
  <si>
    <t>罗云耀</t>
  </si>
  <si>
    <t>9051210400728</t>
  </si>
  <si>
    <t>王  勇</t>
  </si>
  <si>
    <t>9051210609828</t>
  </si>
  <si>
    <t>王天娇</t>
  </si>
  <si>
    <t>9051210301803</t>
  </si>
  <si>
    <t>王  敏</t>
  </si>
  <si>
    <t>9051210602320</t>
  </si>
  <si>
    <t>综合管理（专门面向选调生）</t>
  </si>
  <si>
    <t>王  幹</t>
  </si>
  <si>
    <t>9051210605507</t>
  </si>
  <si>
    <t>王  梓</t>
  </si>
  <si>
    <t>9051210400607</t>
  </si>
  <si>
    <t>蒋豆艾</t>
  </si>
  <si>
    <t>9051210601815</t>
  </si>
  <si>
    <t>廖家乐</t>
  </si>
  <si>
    <t>9051210401604</t>
  </si>
  <si>
    <t>任  茜</t>
  </si>
  <si>
    <t>9051210602109</t>
  </si>
  <si>
    <t>冷文彬</t>
  </si>
  <si>
    <t>9051210610609</t>
  </si>
  <si>
    <t>任  然</t>
  </si>
  <si>
    <t>9051210502004</t>
  </si>
  <si>
    <t>吴亚琪</t>
  </si>
  <si>
    <t>9051210400410</t>
  </si>
  <si>
    <t>吴晨曦</t>
  </si>
  <si>
    <t>9051210300515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</si>
</sst>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8"/>
      <name val="方正小标宋简体"/>
      <charset val="134"/>
    </font>
    <font>
      <b/>
      <sz val="16"/>
      <name val="方正黑体简体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b/>
      <sz val="18"/>
      <color indexed="8"/>
      <name val="宋体"/>
      <charset val="134"/>
    </font>
    <font>
      <b/>
      <sz val="18"/>
      <name val="宋体"/>
      <charset val="134"/>
    </font>
    <font>
      <sz val="11"/>
      <color indexed="8"/>
      <name val="宋体"/>
      <charset val="0"/>
    </font>
    <font>
      <sz val="11"/>
      <color indexed="42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6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1"/>
  <sheetViews>
    <sheetView tabSelected="1" workbookViewId="0">
      <selection activeCell="K6" sqref="K6"/>
    </sheetView>
  </sheetViews>
  <sheetFormatPr defaultColWidth="9" defaultRowHeight="13.5"/>
  <cols>
    <col min="1" max="1" width="15.25" style="3" customWidth="1"/>
    <col min="2" max="2" width="15.1166666666667" style="3" customWidth="1"/>
    <col min="3" max="3" width="13.425" style="3" customWidth="1"/>
    <col min="4" max="4" width="21.875" style="3" customWidth="1"/>
    <col min="5" max="5" width="20.375" style="3" customWidth="1"/>
    <col min="6" max="6" width="19.125" style="3" customWidth="1"/>
    <col min="7" max="7" width="12.125" style="3" customWidth="1"/>
    <col min="8" max="8" width="8.5" style="3" customWidth="1"/>
    <col min="9" max="9" width="7.875" style="3" customWidth="1"/>
    <col min="10" max="16384" width="9" style="3"/>
  </cols>
  <sheetData>
    <row r="1" s="1" customFormat="1" ht="44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40.5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21" customHeight="1" spans="1:9">
      <c r="A3" s="6" t="s">
        <v>10</v>
      </c>
      <c r="B3" s="6" t="s">
        <v>11</v>
      </c>
      <c r="C3" s="7" t="s">
        <v>12</v>
      </c>
      <c r="D3" s="13" t="s">
        <v>13</v>
      </c>
      <c r="E3" s="9">
        <f>72*0.4</f>
        <v>28.8</v>
      </c>
      <c r="F3" s="9">
        <f>82.4*0.6</f>
        <v>49.44</v>
      </c>
      <c r="G3" s="9">
        <f>E3+F3</f>
        <v>78.24</v>
      </c>
      <c r="H3" s="8">
        <v>1</v>
      </c>
      <c r="I3" s="7" t="s">
        <v>14</v>
      </c>
    </row>
    <row r="4" s="1" customFormat="1" ht="21" customHeight="1" spans="1:9">
      <c r="A4" s="6"/>
      <c r="B4" s="10"/>
      <c r="C4" s="7" t="s">
        <v>15</v>
      </c>
      <c r="D4" s="13" t="s">
        <v>16</v>
      </c>
      <c r="E4" s="9">
        <f>69.5*0.4</f>
        <v>27.8</v>
      </c>
      <c r="F4" s="9">
        <f>84*0.6</f>
        <v>50.4</v>
      </c>
      <c r="G4" s="9">
        <f t="shared" ref="G4:G17" si="0">E4+F4</f>
        <v>78.2</v>
      </c>
      <c r="H4" s="8">
        <v>2</v>
      </c>
      <c r="I4" s="7" t="s">
        <v>14</v>
      </c>
    </row>
    <row r="5" s="1" customFormat="1" ht="21" customHeight="1" spans="1:9">
      <c r="A5" s="6"/>
      <c r="B5" s="10"/>
      <c r="C5" s="7" t="s">
        <v>17</v>
      </c>
      <c r="D5" s="13" t="s">
        <v>18</v>
      </c>
      <c r="E5" s="9">
        <f t="shared" ref="E5:E8" si="1">68.5*0.4</f>
        <v>27.4</v>
      </c>
      <c r="F5" s="9">
        <f>84.6*0.6</f>
        <v>50.76</v>
      </c>
      <c r="G5" s="9">
        <f>E5+F5</f>
        <v>78.16</v>
      </c>
      <c r="H5" s="8">
        <v>3</v>
      </c>
      <c r="I5" s="8"/>
    </row>
    <row r="6" s="1" customFormat="1" ht="21" customHeight="1" spans="1:9">
      <c r="A6" s="6"/>
      <c r="B6" s="10"/>
      <c r="C6" s="7" t="s">
        <v>19</v>
      </c>
      <c r="D6" s="13" t="s">
        <v>20</v>
      </c>
      <c r="E6" s="9">
        <f>71.5*0.4</f>
        <v>28.6</v>
      </c>
      <c r="F6" s="9">
        <f>79.8*0.6</f>
        <v>47.88</v>
      </c>
      <c r="G6" s="9">
        <f>E6+F6</f>
        <v>76.48</v>
      </c>
      <c r="H6" s="8">
        <v>4</v>
      </c>
      <c r="I6" s="8"/>
    </row>
    <row r="7" s="1" customFormat="1" ht="21" customHeight="1" spans="1:9">
      <c r="A7" s="6"/>
      <c r="B7" s="10"/>
      <c r="C7" s="7" t="s">
        <v>21</v>
      </c>
      <c r="D7" s="13" t="s">
        <v>22</v>
      </c>
      <c r="E7" s="9">
        <f>68.5*0.4</f>
        <v>27.4</v>
      </c>
      <c r="F7" s="9">
        <f>76.4*0.6</f>
        <v>45.84</v>
      </c>
      <c r="G7" s="9">
        <f>E7+F7</f>
        <v>73.24</v>
      </c>
      <c r="H7" s="8">
        <v>5</v>
      </c>
      <c r="I7" s="8"/>
    </row>
    <row r="8" s="1" customFormat="1" ht="21" customHeight="1" spans="1:9">
      <c r="A8" s="6"/>
      <c r="B8" s="10"/>
      <c r="C8" s="7" t="s">
        <v>23</v>
      </c>
      <c r="D8" s="13" t="s">
        <v>24</v>
      </c>
      <c r="E8" s="9">
        <f>68.5*0.4</f>
        <v>27.4</v>
      </c>
      <c r="F8" s="9">
        <f>65.2*0.6</f>
        <v>39.12</v>
      </c>
      <c r="G8" s="9">
        <f>E8+F8</f>
        <v>66.52</v>
      </c>
      <c r="H8" s="8">
        <v>6</v>
      </c>
      <c r="I8" s="8"/>
    </row>
    <row r="9" s="1" customFormat="1" ht="21" customHeight="1" spans="1:9">
      <c r="A9" s="6"/>
      <c r="B9" s="6" t="s">
        <v>25</v>
      </c>
      <c r="C9" s="7" t="s">
        <v>26</v>
      </c>
      <c r="D9" s="8" t="s">
        <v>27</v>
      </c>
      <c r="E9" s="9">
        <f>72*0.4</f>
        <v>28.8</v>
      </c>
      <c r="F9" s="9">
        <f>89*0.6</f>
        <v>53.4</v>
      </c>
      <c r="G9" s="9">
        <f>E9+F9</f>
        <v>82.2</v>
      </c>
      <c r="H9" s="8">
        <v>1</v>
      </c>
      <c r="I9" s="7" t="s">
        <v>14</v>
      </c>
    </row>
    <row r="10" s="1" customFormat="1" ht="21" customHeight="1" spans="1:9">
      <c r="A10" s="6"/>
      <c r="B10" s="10"/>
      <c r="C10" s="7" t="s">
        <v>28</v>
      </c>
      <c r="D10" s="8" t="s">
        <v>29</v>
      </c>
      <c r="E10" s="9">
        <f>75.5*0.4</f>
        <v>30.2</v>
      </c>
      <c r="F10" s="9">
        <f>86*0.6</f>
        <v>51.6</v>
      </c>
      <c r="G10" s="9">
        <f>E10+F10</f>
        <v>81.8</v>
      </c>
      <c r="H10" s="8">
        <v>2</v>
      </c>
      <c r="I10" s="7" t="s">
        <v>14</v>
      </c>
    </row>
    <row r="11" s="1" customFormat="1" ht="21" customHeight="1" spans="1:9">
      <c r="A11" s="6"/>
      <c r="B11" s="10"/>
      <c r="C11" s="7" t="s">
        <v>30</v>
      </c>
      <c r="D11" s="8" t="s">
        <v>31</v>
      </c>
      <c r="E11" s="9">
        <f>70*0.4</f>
        <v>28</v>
      </c>
      <c r="F11" s="9">
        <f>86.4*0.6</f>
        <v>51.84</v>
      </c>
      <c r="G11" s="9">
        <f>E11+F11</f>
        <v>79.84</v>
      </c>
      <c r="H11" s="8">
        <v>3</v>
      </c>
      <c r="I11" s="12"/>
    </row>
    <row r="12" s="1" customFormat="1" ht="21" customHeight="1" spans="1:9">
      <c r="A12" s="6"/>
      <c r="B12" s="10"/>
      <c r="C12" s="7" t="s">
        <v>32</v>
      </c>
      <c r="D12" s="8" t="s">
        <v>33</v>
      </c>
      <c r="E12" s="9">
        <f t="shared" ref="E11:E13" si="2">70*0.4</f>
        <v>28</v>
      </c>
      <c r="F12" s="9">
        <f>84.2*0.6</f>
        <v>50.52</v>
      </c>
      <c r="G12" s="9">
        <f>E12+F12</f>
        <v>78.52</v>
      </c>
      <c r="H12" s="8">
        <v>4</v>
      </c>
      <c r="I12" s="12"/>
    </row>
    <row r="13" s="1" customFormat="1" ht="21" customHeight="1" spans="1:9">
      <c r="A13" s="6"/>
      <c r="B13" s="10"/>
      <c r="C13" s="7" t="s">
        <v>34</v>
      </c>
      <c r="D13" s="8" t="s">
        <v>35</v>
      </c>
      <c r="E13" s="9">
        <f>70*0.4</f>
        <v>28</v>
      </c>
      <c r="F13" s="9">
        <f>82.2*0.6</f>
        <v>49.32</v>
      </c>
      <c r="G13" s="9">
        <f>E13+F13</f>
        <v>77.32</v>
      </c>
      <c r="H13" s="8">
        <v>5</v>
      </c>
      <c r="I13" s="12"/>
    </row>
    <row r="14" s="1" customFormat="1" ht="21" customHeight="1" spans="1:9">
      <c r="A14" s="6"/>
      <c r="B14" s="10"/>
      <c r="C14" s="7" t="s">
        <v>36</v>
      </c>
      <c r="D14" s="8" t="s">
        <v>37</v>
      </c>
      <c r="E14" s="9">
        <f>71.5*0.4</f>
        <v>28.6</v>
      </c>
      <c r="F14" s="9">
        <f>80.6*0.6</f>
        <v>48.36</v>
      </c>
      <c r="G14" s="9">
        <f>E14+F14</f>
        <v>76.96</v>
      </c>
      <c r="H14" s="8">
        <v>6</v>
      </c>
      <c r="I14" s="12"/>
    </row>
    <row r="15" s="1" customFormat="1" ht="21" customHeight="1" spans="1:9">
      <c r="A15" s="6"/>
      <c r="B15" s="10"/>
      <c r="C15" s="7" t="s">
        <v>38</v>
      </c>
      <c r="D15" s="8" t="s">
        <v>39</v>
      </c>
      <c r="E15" s="9">
        <f>71.5*0.4</f>
        <v>28.6</v>
      </c>
      <c r="F15" s="9">
        <f>77.6*0.6</f>
        <v>46.56</v>
      </c>
      <c r="G15" s="9">
        <f>E15+F15</f>
        <v>75.16</v>
      </c>
      <c r="H15" s="8">
        <v>7</v>
      </c>
      <c r="I15" s="12"/>
    </row>
    <row r="16" s="1" customFormat="1" ht="21" customHeight="1" spans="1:9">
      <c r="A16" s="6"/>
      <c r="B16" s="10"/>
      <c r="C16" s="7" t="s">
        <v>40</v>
      </c>
      <c r="D16" s="8" t="s">
        <v>41</v>
      </c>
      <c r="E16" s="9">
        <f>70*0.4</f>
        <v>28</v>
      </c>
      <c r="F16" s="9">
        <f>78.2*0.6</f>
        <v>46.92</v>
      </c>
      <c r="G16" s="9">
        <f>E16+F16</f>
        <v>74.92</v>
      </c>
      <c r="H16" s="8">
        <v>8</v>
      </c>
      <c r="I16" s="12"/>
    </row>
    <row r="17" s="1" customFormat="1" ht="21" customHeight="1" spans="1:9">
      <c r="A17" s="6"/>
      <c r="B17" s="10"/>
      <c r="C17" s="7" t="s">
        <v>42</v>
      </c>
      <c r="D17" s="8" t="s">
        <v>43</v>
      </c>
      <c r="E17" s="9">
        <f>70*0.4</f>
        <v>28</v>
      </c>
      <c r="F17" s="9">
        <f>77.2*0.6</f>
        <v>46.32</v>
      </c>
      <c r="G17" s="9">
        <f>E17+F17</f>
        <v>74.32</v>
      </c>
      <c r="H17" s="8">
        <v>9</v>
      </c>
      <c r="I17" s="12"/>
    </row>
    <row r="18" ht="22.5" spans="1:9">
      <c r="A18" s="11"/>
      <c r="B18" s="11"/>
      <c r="G18" s="11"/>
      <c r="H18" s="11"/>
      <c r="I18" s="11"/>
    </row>
    <row r="19" ht="22.5" spans="1:9">
      <c r="A19" s="11"/>
      <c r="B19" s="11"/>
      <c r="C19" s="11"/>
      <c r="D19" s="11"/>
      <c r="E19" s="11"/>
      <c r="F19" s="11"/>
      <c r="G19" s="11"/>
      <c r="H19" s="11"/>
      <c r="I19" s="11"/>
    </row>
    <row r="20" ht="22.5" spans="1:9">
      <c r="A20" s="11"/>
      <c r="B20" s="11"/>
      <c r="C20" s="11"/>
      <c r="D20" s="11"/>
      <c r="E20" s="11"/>
      <c r="F20" s="11"/>
      <c r="G20" s="11"/>
      <c r="H20" s="11"/>
      <c r="I20" s="11"/>
    </row>
    <row r="21" ht="22.5" spans="1:9">
      <c r="A21" s="11"/>
      <c r="B21" s="11"/>
      <c r="C21" s="11"/>
      <c r="D21" s="11"/>
      <c r="E21" s="11"/>
      <c r="F21" s="11"/>
      <c r="G21" s="11"/>
      <c r="H21" s="11"/>
      <c r="I21" s="11"/>
    </row>
  </sheetData>
  <sortState caseSensitive="0" columnSort="0" ref="C4:G22">
    <sortCondition descending="1" ref="G4:G22"/>
  </sortState>
  <mergeCells count="4">
    <mergeCell ref="A1:I1"/>
    <mergeCell ref="A3:A17"/>
    <mergeCell ref="B3:B8"/>
    <mergeCell ref="B9:B17"/>
  </mergeCells>
  <pageMargins left="0.75" right="0.471527777777778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综合管理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2021-07-22T06:23:00Z</dcterms:created>
  <dcterms:modified xsi:type="dcterms:W3CDTF">2021-07-22T09:40:33Z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